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cdfc4ce49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fedb10b416c74a56"/>
    <x:sheet xmlns:r="http://schemas.openxmlformats.org/officeDocument/2006/relationships" name="記入例" sheetId="2" r:id="R253399512044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&quot;年&quot;m&quot;月&quot;"/>
    <x:numFmt numFmtId="201" formatCode="#,##0;[Red](#,##0);-"/>
  </x:numFmts>
  <x:fonts count="12">
    <x:font>
      <x:sz val="11"/>
      <x:name val="Carlito"/>
    </x:font>
    <x:font>
      <x:sz val="10"/>
      <x:color rgb="FF222222"/>
      <x:name val="Arial"/>
    </x:font>
    <x:font>
      <x:b/>
      <x:sz val="16"/>
      <x:color rgb="FF003399"/>
      <x:name val="Arial"/>
    </x:font>
    <x:font>
      <x:b/>
      <x:sz val="14"/>
      <x:color rgb="FF003399"/>
      <x:name val="Arial"/>
    </x:font>
    <x:font>
      <x:i/>
      <x:sz val="10"/>
      <x:color rgb="FF5B6472"/>
      <x:name val="Arial"/>
    </x:font>
    <x:font>
      <x:b/>
      <x:sz val="10"/>
      <x:color rgb="FF001A4D"/>
      <x:name val="Arial"/>
    </x:font>
    <x:font>
      <x:sz val="10"/>
      <x:color rgb="FF0070C0"/>
      <x:name val="Arial"/>
    </x:font>
    <x:font>
      <x:sz val="9"/>
      <x:color rgb="FF5B6472"/>
      <x:name val="Arial"/>
    </x:font>
    <x:font>
      <x:sz val="9"/>
      <x:color rgb="FF0070C0"/>
      <x:name val="Arial"/>
    </x:font>
    <x:font>
      <x:b/>
      <x:sz val="10"/>
      <x:color rgb="FFFFFFFF"/>
      <x:name val="Arial"/>
    </x:font>
    <x:font>
      <x:i/>
      <x:sz val="9"/>
      <x:color rgb="FF5B6472"/>
      <x:name val="Arial"/>
    </x:font>
    <x:font>
      <x:b/>
      <x:sz val="9"/>
      <x:color rgb="FF003399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EAF2F8"/>
      </x:patternFill>
    </x:fill>
    <x:fill>
      <x:patternFill patternType="solid">
        <x:fgColor rgb="FF003399"/>
      </x:patternFill>
    </x:fill>
    <x:fill>
      <x:patternFill patternType="solid">
        <x:fgColor rgb="FFDCE6F1"/>
      </x:patternFill>
    </x:fill>
    <x:fill>
      <x:patternFill patternType="solid">
        <x:fgColor rgb="FF001A4D"/>
      </x:patternFill>
    </x:fill>
  </x:fills>
  <x:borders count="9">
    <x:border>
      <x:left/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/>
      <x:right/>
      <x:top/>
      <x:bottom style="thin">
        <x:color rgb="FFCBD5E1"/>
      </x:bottom>
      <x:diagonal/>
    </x:border>
    <x:border>
      <x:left style="medium">
        <x:color rgb="FF001A4D"/>
      </x:left>
      <x:right/>
      <x:top style="medium">
        <x:color rgb="FF001A4D"/>
      </x:top>
      <x:bottom style="medium">
        <x:color rgb="FF001A4D"/>
      </x:bottom>
      <x:diagonal/>
    </x:border>
    <x:border>
      <x:left/>
      <x:right/>
      <x:top style="medium">
        <x:color rgb="FF001A4D"/>
      </x:top>
      <x:bottom style="medium">
        <x:color rgb="FF001A4D"/>
      </x:bottom>
      <x:diagonal/>
    </x:border>
    <x:border>
      <x:left/>
      <x:right style="medium">
        <x:color rgb="FF001A4D"/>
      </x:right>
      <x:top style="medium">
        <x:color rgb="FF001A4D"/>
      </x:top>
      <x:bottom style="medium">
        <x:color rgb="FF001A4D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0" fontId="9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horizontal="center" vertical="center"/>
    </x:xf>
    <x:xf numFmtId="200" fontId="9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9" fillId="6" borderId="5" xfId="0" applyNumberFormat="1" applyFont="1" applyFill="1" applyBorder="1" applyAlignment="1">
      <x:alignment vertical="center"/>
    </x:xf>
    <x:xf numFmtId="0" fontId="9" fillId="6" borderId="6" xfId="0" applyNumberFormat="1" applyFont="1" applyFill="1" applyBorder="1" applyAlignment="1">
      <x:alignment vertical="center"/>
    </x:xf>
    <x:xf numFmtId="0" fontId="9" fillId="6" borderId="7" xfId="0" applyNumberFormat="1" applyFont="1" applyFill="1" applyBorder="1" applyAlignment="1">
      <x:alignment vertical="center"/>
    </x:xf>
    <x:xf numFmtId="0" fontId="9" fillId="6" borderId="8" xfId="0" applyNumberFormat="1" applyFont="1" applyFill="1" applyBorder="1" applyAlignment="1">
      <x:alignment vertical="center"/>
    </x:xf>
    <x:xf numFmtId="201" fontId="6" fillId="2" borderId="5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5" fillId="5" borderId="3" xfId="0" applyNumberFormat="1" applyFont="1" applyFill="1" applyBorder="1" applyAlignment="1">
      <x:alignment vertical="center"/>
    </x:xf>
    <x:xf numFmtId="201" fontId="5" fillId="5" borderId="4" xfId="0" applyNumberFormat="1" applyFont="1" applyFill="1" applyBorder="1" applyAlignment="1">
      <x:alignment vertical="center"/>
    </x:xf>
    <x:xf numFmtId="201" fontId="5" fillId="3" borderId="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9" fillId="6" borderId="7" xfId="0" applyNumberFormat="1" applyFont="1" applyFill="1" applyBorder="1" applyAlignment="1">
      <x:alignment vertical="center"/>
    </x:xf>
    <x:xf numFmtId="201" fontId="9" fillId="6" borderId="8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6" fillId="2" borderId="5" xfId="0" applyNumberFormat="1" applyFont="1" applyFill="1" applyBorder="1" applyAlignment="1">
      <x:alignment horizontal="right" vertical="center"/>
    </x:xf>
    <x:xf numFmtId="201" fontId="1" fillId="3" borderId="5" xfId="0" applyNumberFormat="1" applyFont="1" applyFill="1" applyBorder="1" applyAlignment="1">
      <x:alignment horizontal="right" vertical="center"/>
    </x:xf>
    <x:xf numFmtId="201" fontId="5" fillId="5" borderId="3" xfId="0" applyNumberFormat="1" applyFont="1" applyFill="1" applyBorder="1" applyAlignment="1">
      <x:alignment horizontal="right" vertical="center"/>
    </x:xf>
    <x:xf numFmtId="201" fontId="5" fillId="5" borderId="4" xfId="0" applyNumberFormat="1" applyFont="1" applyFill="1" applyBorder="1" applyAlignment="1">
      <x:alignment horizontal="right" vertical="center"/>
    </x:xf>
    <x:xf numFmtId="201" fontId="5" fillId="3" borderId="5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9" fillId="6" borderId="7" xfId="0" applyNumberFormat="1" applyFont="1" applyFill="1" applyBorder="1" applyAlignment="1">
      <x:alignment horizontal="right" vertical="center"/>
    </x:xf>
    <x:xf numFmtId="201" fontId="9" fillId="6" borderId="8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5" fillId="3" borderId="5" xfId="0" applyNumberFormat="1" applyFont="1" applyFill="1" applyBorder="1" applyAlignment="1">
      <x:alignment horizontal="right"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2cf8942bb49e0" /><Relationship Type="http://schemas.openxmlformats.org/officeDocument/2006/relationships/theme" Target="/xl/theme/theme1.xml" Id="R806177c6d62e404e" /><Relationship Type="http://schemas.openxmlformats.org/officeDocument/2006/relationships/sharedStrings" Target="/xl/sharedStrings.xml" Id="R38a9152b6dcd4d5e" /><Relationship Type="http://schemas.openxmlformats.org/officeDocument/2006/relationships/worksheet" Target="/xl/worksheets/sheet1.xml" Id="Rfedb10b416c74a56" /><Relationship Type="http://schemas.openxmlformats.org/officeDocument/2006/relationships/worksheet" Target="/xl/worksheets/sheet2.xml" Id="R253399512044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3399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資金繰り表</x:v>
      </x:c>
      <x:c r="B2" s="4" t="str">
        <x:v>（入門版）</x:v>
      </x:c>
      <x:c r="C2" s="2"/>
      <x:c r="D2" s="2"/>
      <x:c r="E2" s="2"/>
      <x:c r="F2" s="2"/>
      <x:c r="G2" s="2"/>
      <x:c r="H2" s="2"/>
    </x:row>
    <x:row r="3" ht="24" customHeight="1">
      <x:c r="A3" s="5" t="str">
        <x:v>金額は千円単位です。黄色のセルに入力してください。空欄の入出金は0として計算します。</x:v>
      </x:c>
      <x:c r="B3" s="2"/>
      <x:c r="C3" s="2"/>
      <x:c r="D3" s="2"/>
      <x:c r="E3" s="2"/>
      <x:c r="F3" s="2"/>
      <x:c r="G3" s="2"/>
      <x:c r="H3" s="2"/>
    </x:row>
    <x:row r="4">
      <x:c r="A4" s="6" t="str">
        <x:v>事業者名</x:v>
      </x:c>
      <x:c r="B4" s="8" t="str"/>
      <x:c r="C4" s="2"/>
      <x:c r="D4" s="6" t="str">
        <x:v>開始月</x:v>
      </x:c>
      <x:c r="E4" s="9" t="d">
        <x:v>2026-10-01T00:00:00.000Z</x:v>
      </x:c>
      <x:c r="F4" s="6" t="str">
        <x:v>最低必要資金</x:v>
      </x:c>
      <x:c r="G4" s="10"/>
      <x:c r="H4" s="2"/>
    </x:row>
    <x:row r="5">
      <x:c r="A5" s="6" t="str">
        <x:v>確認</x:v>
      </x:c>
      <x:c r="B5" s="12" t="str">
        <x:f>IF(C9="","月初現預金残高を入力してください",IF($G$4="","最低必要資金を設定してください",IF(MIN(C34:H34)&lt;0,"最低必要資金を下回る月があります","6か月とも最低必要資金以上です")))</x:f>
        <x:v>月初現預金残高を入力してください</x:v>
      </x:c>
      <x:c r="C5" s="12"/>
      <x:c r="D5" s="12"/>
      <x:c r="E5" s="12"/>
      <x:c r="F5" s="12"/>
      <x:c r="G5" s="12"/>
      <x:c r="H5" s="12"/>
    </x:row>
    <x:row r="6">
      <x:c r="A6" s="13" t="str">
        <x:v>黄色：入力</x:v>
      </x:c>
      <x:c r="B6" s="14" t="str">
        <x:v>水色：自動計算</x:v>
      </x:c>
      <x:c r="C6" s="15" t="str">
        <x:v>金額単位：千円</x:v>
      </x:c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24" t="str">
        <x:v>区分</x:v>
      </x:c>
      <x:c r="B8" s="24" t="str">
        <x:v>項目</x:v>
      </x:c>
      <x:c r="C8" s="25" t="n">
        <x:f>IF($E$4="","",DATE(YEAR($E$4),MONTH($E$4),1))</x:f>
        <x:v>46296</x:v>
      </x:c>
      <x:c r="D8" s="25" t="n">
        <x:f>IF($E$4="","",DATE(YEAR($E$4),MONTH($E$4)+1,1))</x:f>
        <x:v>46327</x:v>
      </x:c>
      <x:c r="E8" s="25" t="n">
        <x:f>IF($E$4="","",DATE(YEAR($E$4),MONTH($E$4)+2,1))</x:f>
        <x:v>46357</x:v>
      </x:c>
      <x:c r="F8" s="25" t="n">
        <x:f>IF($E$4="","",DATE(YEAR($E$4),MONTH($E$4)+3,1))</x:f>
        <x:v>46388</x:v>
      </x:c>
      <x:c r="G8" s="25" t="n">
        <x:f>IF($E$4="","",DATE(YEAR($E$4),MONTH($E$4)+4,1))</x:f>
        <x:v>46419</x:v>
      </x:c>
      <x:c r="H8" s="25" t="n">
        <x:f>IF($E$4="","",DATE(YEAR($E$4),MONTH($E$4)+5,1))</x:f>
        <x:v>46447</x:v>
      </x:c>
    </x:row>
    <x:row r="9">
      <x:c r="A9" s="31" t="str">
        <x:v>残高</x:v>
      </x:c>
      <x:c r="B9" s="31" t="str">
        <x:v>月初現預金残高</x:v>
      </x:c>
      <x:c r="C9" s="50"/>
      <x:c r="D9" s="51" t="n">
        <x:f>C32</x:f>
        <x:v>0</x:v>
      </x:c>
      <x:c r="E9" s="51" t="n">
        <x:f>D32</x:f>
        <x:v>0</x:v>
      </x:c>
      <x:c r="F9" s="51" t="n">
        <x:f>E32</x:f>
        <x:v>0</x:v>
      </x:c>
      <x:c r="G9" s="51" t="n">
        <x:f>F32</x:f>
        <x:v>0</x:v>
      </x:c>
      <x:c r="H9" s="51" t="n">
        <x:f>G32</x:f>
        <x:v>0</x:v>
      </x:c>
    </x:row>
    <x:row r="10">
      <x:c r="A10" s="28" t="str">
        <x:v>入金</x:v>
      </x:c>
      <x:c r="B10" s="29"/>
      <x:c r="C10" s="52"/>
      <x:c r="D10" s="52"/>
      <x:c r="E10" s="52"/>
      <x:c r="F10" s="52"/>
      <x:c r="G10" s="52"/>
      <x:c r="H10" s="53"/>
    </x:row>
    <x:row r="11">
      <x:c r="A11" s="31"/>
      <x:c r="B11" s="31" t="str">
        <x:v>現金売上</x:v>
      </x:c>
      <x:c r="C11" s="50"/>
      <x:c r="D11" s="50"/>
      <x:c r="E11" s="50"/>
      <x:c r="F11" s="50"/>
      <x:c r="G11" s="50"/>
      <x:c r="H11" s="50"/>
    </x:row>
    <x:row r="12">
      <x:c r="A12" s="31"/>
      <x:c r="B12" s="31" t="str">
        <x:v>売掛金回収</x:v>
      </x:c>
      <x:c r="C12" s="50"/>
      <x:c r="D12" s="50"/>
      <x:c r="E12" s="50"/>
      <x:c r="F12" s="50"/>
      <x:c r="G12" s="50"/>
      <x:c r="H12" s="50"/>
    </x:row>
    <x:row r="13">
      <x:c r="A13" s="31"/>
      <x:c r="B13" s="31" t="str">
        <x:v>前受金・着手金</x:v>
      </x:c>
      <x:c r="C13" s="50"/>
      <x:c r="D13" s="50"/>
      <x:c r="E13" s="50"/>
      <x:c r="F13" s="50"/>
      <x:c r="G13" s="50"/>
      <x:c r="H13" s="50"/>
    </x:row>
    <x:row r="14">
      <x:c r="A14" s="31"/>
      <x:c r="B14" s="31" t="str">
        <x:v>その他入金</x:v>
      </x:c>
      <x:c r="C14" s="50"/>
      <x:c r="D14" s="50"/>
      <x:c r="E14" s="50"/>
      <x:c r="F14" s="50"/>
      <x:c r="G14" s="50"/>
      <x:c r="H14" s="50"/>
    </x:row>
    <x:row r="15">
      <x:c r="A15" s="34" t="str">
        <x:v>小計</x:v>
      </x:c>
      <x:c r="B15" s="34" t="str">
        <x:v>入金合計</x:v>
      </x:c>
      <x:c r="C15" s="54" t="n">
        <x:f>SUM(C11:C14)</x:f>
        <x:v>0</x:v>
      </x:c>
      <x:c r="D15" s="54" t="n">
        <x:f>SUM(D11:D14)</x:f>
        <x:v>0</x:v>
      </x:c>
      <x:c r="E15" s="54" t="n">
        <x:f>SUM(E11:E14)</x:f>
        <x:v>0</x:v>
      </x:c>
      <x:c r="F15" s="54" t="n">
        <x:f>SUM(F11:F14)</x:f>
        <x:v>0</x:v>
      </x:c>
      <x:c r="G15" s="54" t="n">
        <x:f>SUM(G11:G14)</x:f>
        <x:v>0</x:v>
      </x:c>
      <x:c r="H15" s="54" t="n">
        <x:f>SUM(H11:H14)</x:f>
        <x:v>0</x:v>
      </x:c>
    </x:row>
    <x:row r="16">
      <x:c r="A16" s="2"/>
      <x:c r="B16" s="2"/>
      <x:c r="C16" s="55"/>
      <x:c r="D16" s="55"/>
      <x:c r="E16" s="55"/>
      <x:c r="F16" s="55"/>
      <x:c r="G16" s="55"/>
      <x:c r="H16" s="55"/>
    </x:row>
    <x:row r="17">
      <x:c r="A17" s="28" t="str">
        <x:v>事業支出</x:v>
      </x:c>
      <x:c r="B17" s="29"/>
      <x:c r="C17" s="52"/>
      <x:c r="D17" s="52"/>
      <x:c r="E17" s="52"/>
      <x:c r="F17" s="52"/>
      <x:c r="G17" s="52"/>
      <x:c r="H17" s="53"/>
    </x:row>
    <x:row r="18">
      <x:c r="A18" s="31"/>
      <x:c r="B18" s="31" t="str">
        <x:v>仕入代金</x:v>
      </x:c>
      <x:c r="C18" s="50"/>
      <x:c r="D18" s="50"/>
      <x:c r="E18" s="50"/>
      <x:c r="F18" s="50"/>
      <x:c r="G18" s="50"/>
      <x:c r="H18" s="50"/>
    </x:row>
    <x:row r="19">
      <x:c r="A19" s="31"/>
      <x:c r="B19" s="31" t="str">
        <x:v>外注費</x:v>
      </x:c>
      <x:c r="C19" s="50"/>
      <x:c r="D19" s="50"/>
      <x:c r="E19" s="50"/>
      <x:c r="F19" s="50"/>
      <x:c r="G19" s="50"/>
      <x:c r="H19" s="50"/>
    </x:row>
    <x:row r="20">
      <x:c r="A20" s="31"/>
      <x:c r="B20" s="31" t="str">
        <x:v>給与・役員報酬</x:v>
      </x:c>
      <x:c r="C20" s="50"/>
      <x:c r="D20" s="50"/>
      <x:c r="E20" s="50"/>
      <x:c r="F20" s="50"/>
      <x:c r="G20" s="50"/>
      <x:c r="H20" s="50"/>
    </x:row>
    <x:row r="21">
      <x:c r="A21" s="31"/>
      <x:c r="B21" s="31" t="str">
        <x:v>社会保険料</x:v>
      </x:c>
      <x:c r="C21" s="50"/>
      <x:c r="D21" s="50"/>
      <x:c r="E21" s="50"/>
      <x:c r="F21" s="50"/>
      <x:c r="G21" s="50"/>
      <x:c r="H21" s="50"/>
    </x:row>
    <x:row r="22">
      <x:c r="A22" s="31"/>
      <x:c r="B22" s="31" t="str">
        <x:v>家賃・水道光熱費</x:v>
      </x:c>
      <x:c r="C22" s="50"/>
      <x:c r="D22" s="50"/>
      <x:c r="E22" s="50"/>
      <x:c r="F22" s="50"/>
      <x:c r="G22" s="50"/>
      <x:c r="H22" s="50"/>
    </x:row>
    <x:row r="23">
      <x:c r="A23" s="31"/>
      <x:c r="B23" s="31" t="str">
        <x:v>税金・賞与</x:v>
      </x:c>
      <x:c r="C23" s="50"/>
      <x:c r="D23" s="50"/>
      <x:c r="E23" s="50"/>
      <x:c r="F23" s="50"/>
      <x:c r="G23" s="50"/>
      <x:c r="H23" s="50"/>
    </x:row>
    <x:row r="24">
      <x:c r="A24" s="31"/>
      <x:c r="B24" s="31" t="str">
        <x:v>その他経費</x:v>
      </x:c>
      <x:c r="C24" s="50"/>
      <x:c r="D24" s="50"/>
      <x:c r="E24" s="50"/>
      <x:c r="F24" s="50"/>
      <x:c r="G24" s="50"/>
      <x:c r="H24" s="50"/>
    </x:row>
    <x:row r="25">
      <x:c r="A25" s="34" t="str">
        <x:v>小計</x:v>
      </x:c>
      <x:c r="B25" s="34" t="str">
        <x:v>支払合計</x:v>
      </x:c>
      <x:c r="C25" s="54" t="n">
        <x:f>SUM(C18:C24)</x:f>
        <x:v>0</x:v>
      </x:c>
      <x:c r="D25" s="54" t="n">
        <x:f>SUM(D18:D24)</x:f>
        <x:v>0</x:v>
      </x:c>
      <x:c r="E25" s="54" t="n">
        <x:f>SUM(E18:E24)</x:f>
        <x:v>0</x:v>
      </x:c>
      <x:c r="F25" s="54" t="n">
        <x:f>SUM(F18:F24)</x:f>
        <x:v>0</x:v>
      </x:c>
      <x:c r="G25" s="54" t="n">
        <x:f>SUM(G18:G24)</x:f>
        <x:v>0</x:v>
      </x:c>
      <x:c r="H25" s="54" t="n">
        <x:f>SUM(H18:H24)</x:f>
        <x:v>0</x:v>
      </x:c>
    </x:row>
    <x:row r="26">
      <x:c r="A26" s="2"/>
      <x:c r="B26" s="2"/>
      <x:c r="C26" s="55"/>
      <x:c r="D26" s="55"/>
      <x:c r="E26" s="55"/>
      <x:c r="F26" s="55"/>
      <x:c r="G26" s="55"/>
      <x:c r="H26" s="55"/>
    </x:row>
    <x:row r="27">
      <x:c r="A27" s="28" t="str">
        <x:v>投資・財務</x:v>
      </x:c>
      <x:c r="B27" s="29"/>
      <x:c r="C27" s="52"/>
      <x:c r="D27" s="52"/>
      <x:c r="E27" s="52"/>
      <x:c r="F27" s="52"/>
      <x:c r="G27" s="52"/>
      <x:c r="H27" s="53"/>
    </x:row>
    <x:row r="28">
      <x:c r="A28" s="31"/>
      <x:c r="B28" s="31" t="str">
        <x:v>設備投資</x:v>
      </x:c>
      <x:c r="C28" s="50"/>
      <x:c r="D28" s="50"/>
      <x:c r="E28" s="50"/>
      <x:c r="F28" s="50"/>
      <x:c r="G28" s="50"/>
      <x:c r="H28" s="50"/>
    </x:row>
    <x:row r="29">
      <x:c r="A29" s="31"/>
      <x:c r="B29" s="31" t="str">
        <x:v>借入金入金</x:v>
      </x:c>
      <x:c r="C29" s="50"/>
      <x:c r="D29" s="50"/>
      <x:c r="E29" s="50"/>
      <x:c r="F29" s="50"/>
      <x:c r="G29" s="50"/>
      <x:c r="H29" s="50"/>
    </x:row>
    <x:row r="30">
      <x:c r="A30" s="31"/>
      <x:c r="B30" s="31" t="str">
        <x:v>借入金元金返済</x:v>
      </x:c>
      <x:c r="C30" s="50"/>
      <x:c r="D30" s="50"/>
      <x:c r="E30" s="50"/>
      <x:c r="F30" s="50"/>
      <x:c r="G30" s="50"/>
      <x:c r="H30" s="50"/>
    </x:row>
    <x:row r="31">
      <x:c r="A31" s="34" t="str">
        <x:v>収支</x:v>
      </x:c>
      <x:c r="B31" s="34" t="str">
        <x:v>当月収支</x:v>
      </x:c>
      <x:c r="C31" s="54" t="n">
        <x:f>C15-C25-C28+C29-C30</x:f>
        <x:v>0</x:v>
      </x:c>
      <x:c r="D31" s="54" t="n">
        <x:f>D15-D25-D28+D29-D30</x:f>
        <x:v>0</x:v>
      </x:c>
      <x:c r="E31" s="54" t="n">
        <x:f>E15-E25-E28+E29-E30</x:f>
        <x:v>0</x:v>
      </x:c>
      <x:c r="F31" s="54" t="n">
        <x:f>F15-F25-F28+F29-F30</x:f>
        <x:v>0</x:v>
      </x:c>
      <x:c r="G31" s="54" t="n">
        <x:f>G15-G25-G28+G29-G30</x:f>
        <x:v>0</x:v>
      </x:c>
      <x:c r="H31" s="54" t="n">
        <x:f>H15-H25-H28+H29-H30</x:f>
        <x:v>0</x:v>
      </x:c>
    </x:row>
    <x:row r="32">
      <x:c r="A32" s="38" t="str">
        <x:v>残高</x:v>
      </x:c>
      <x:c r="B32" s="39" t="str">
        <x:v>月末現預金残高</x:v>
      </x:c>
      <x:c r="C32" s="56" t="n">
        <x:f>C9+C31</x:f>
        <x:v>0</x:v>
      </x:c>
      <x:c r="D32" s="56" t="n">
        <x:f>D9+D31</x:f>
        <x:v>0</x:v>
      </x:c>
      <x:c r="E32" s="56" t="n">
        <x:f>E9+E31</x:f>
        <x:v>0</x:v>
      </x:c>
      <x:c r="F32" s="56" t="n">
        <x:f>F9+F31</x:f>
        <x:v>0</x:v>
      </x:c>
      <x:c r="G32" s="56" t="n">
        <x:f>G9+G31</x:f>
        <x:v>0</x:v>
      </x:c>
      <x:c r="H32" s="57" t="n">
        <x:f>H9+H31</x:f>
        <x:v>0</x:v>
      </x:c>
    </x:row>
    <x:row r="33">
      <x:c r="A33" s="2"/>
      <x:c r="B33" s="2"/>
      <x:c r="C33" s="58"/>
      <x:c r="D33" s="58"/>
      <x:c r="E33" s="58"/>
      <x:c r="F33" s="58"/>
      <x:c r="G33" s="58"/>
      <x:c r="H33" s="58"/>
    </x:row>
    <x:row r="34">
      <x:c r="A34" s="34" t="str">
        <x:v>確認</x:v>
      </x:c>
      <x:c r="B34" s="34" t="str">
        <x:v>最低必要資金との差額</x:v>
      </x:c>
      <x:c r="C34" s="54" t="str">
        <x:f>IF($G$4="","",C32-$G$4)</x:f>
      </x:c>
      <x:c r="D34" s="54" t="str">
        <x:f>IF($G$4="","",D32-$G$4)</x:f>
      </x:c>
      <x:c r="E34" s="54" t="str">
        <x:f>IF($G$4="","",E32-$G$4)</x:f>
      </x:c>
      <x:c r="F34" s="54" t="str">
        <x:f>IF($G$4="","",F32-$G$4)</x:f>
      </x:c>
      <x:c r="G34" s="54" t="str">
        <x:f>IF($G$4="","",G32-$G$4)</x:f>
      </x:c>
      <x:c r="H34" s="54" t="str">
        <x:f>IF($G$4="","",H32-$G$4)</x:f>
      </x:c>
    </x:row>
    <x:row r="35">
      <x:c r="A35" s="34" t="str">
        <x:v>確認</x:v>
      </x:c>
      <x:c r="B35" s="34" t="str">
        <x:v>判定</x:v>
      </x:c>
      <x:c r="C35" s="60" t="str">
        <x:f>IF(C34="","",IF(C34&lt;0,"要確認",""))</x:f>
      </x:c>
      <x:c r="D35" s="60" t="str">
        <x:f>IF(D34="","",IF(D34&lt;0,"要確認",""))</x:f>
      </x:c>
      <x:c r="E35" s="60" t="str">
        <x:f>IF(E34="","",IF(E34&lt;0,"要確認",""))</x:f>
      </x:c>
      <x:c r="F35" s="60" t="str">
        <x:f>IF(F34="","",IF(F34&lt;0,"要確認",""))</x:f>
      </x:c>
      <x:c r="G35" s="60" t="str">
        <x:f>IF(G34="","",IF(G34&lt;0,"要確認",""))</x:f>
      </x:c>
      <x:c r="H35" s="60" t="str">
        <x:f>IF(H34="","",IF(H34&lt;0,"要確認",""))</x:f>
      </x:c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8" t="str">
        <x:v>メモ</x:v>
      </x:c>
      <x:c r="B37" s="29" t="str">
        <x:v>見込額の根拠・注意事項</x:v>
      </x:c>
      <x:c r="C37" s="29"/>
      <x:c r="D37" s="29"/>
      <x:c r="E37" s="29"/>
      <x:c r="F37" s="29"/>
      <x:c r="G37" s="29"/>
      <x:c r="H37" s="30"/>
    </x:row>
    <x:row r="38" ht="70" customHeight="1">
      <x:c r="A38" s="2"/>
      <x:c r="B38" s="2"/>
      <x:c r="C38" s="62"/>
      <x:c r="D38" s="62"/>
      <x:c r="E38" s="62"/>
      <x:c r="F38" s="62"/>
      <x:c r="G38" s="62"/>
      <x:c r="H38" s="6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 ht="22" customHeight="1">
      <x:c r="A40" s="63" t="str">
        <x:v>本フォームは日常の資金繰り管理用の入門版です。金融機関提出用には各金融機関指定の様式をご利用ください。　Ver.1.0（2026年10月）</x:v>
      </x:c>
      <x:c r="B40" s="2"/>
      <x:c r="C40" s="2"/>
      <x:c r="D40" s="2"/>
      <x:c r="E40" s="2"/>
      <x:c r="F40" s="2"/>
      <x:c r="G40" s="2"/>
      <x:c r="H40" s="2"/>
    </x:row>
    <x:row r="41" ht="20" customHeight="1">
      <x:c r="A41" s="64" t="str">
        <x:v>Copyright © 2026 サコタ マネジメントコンサルティング. All Rights Reserved.</x:v>
      </x:c>
      <x:c r="B41" s="2"/>
      <x:c r="C41" s="2"/>
      <x:c r="D41" s="2"/>
      <x:c r="E41" s="2"/>
      <x:c r="F41" s="2"/>
      <x:c r="G41" s="2"/>
      <x:c r="H41" s="2"/>
    </x:row>
  </x:sheetData>
  <x:conditionalFormatting sqref="C34:H34">
    <x:cfRule type="cellIs" dxfId="0" priority="1" operator="lessThan">
      <x:formula>0</x:formula>
    </x:cfRule>
  </x:conditionalFormatting>
  <x:conditionalFormatting sqref="C35:H35">
    <x:cfRule type="containsText" dxfId="1" priority="2" operator="containsText" text="要確認"/>
  </x:conditionalFormatting>
  <x:conditionalFormatting sqref="B5:H5">
    <x:cfRule type="containsText" dxfId="2" priority="3" operator="containsText" text="下回る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748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資金繰り表</x:v>
      </x:c>
      <x:c r="B2" s="4" t="str">
        <x:v>（記入例）</x:v>
      </x:c>
      <x:c r="C2" s="2"/>
      <x:c r="D2" s="2"/>
      <x:c r="E2" s="2"/>
      <x:c r="F2" s="2"/>
      <x:c r="G2" s="2"/>
      <x:c r="H2" s="2"/>
    </x:row>
    <x:row r="3" ht="24" customHeight="1">
      <x:c r="A3" s="5" t="str">
        <x:v>金額は千円単位です。黄色のセルに入力してください。空欄の入出金は0として計算します。</x:v>
      </x:c>
      <x:c r="B3" s="2"/>
      <x:c r="C3" s="2"/>
      <x:c r="D3" s="2"/>
      <x:c r="E3" s="2"/>
      <x:c r="F3" s="2"/>
      <x:c r="G3" s="2"/>
      <x:c r="H3" s="2"/>
    </x:row>
    <x:row r="4">
      <x:c r="A4" s="6" t="str">
        <x:v>事業者名</x:v>
      </x:c>
      <x:c r="B4" s="8" t="str">
        <x:v>株式会社サンプル</x:v>
      </x:c>
      <x:c r="C4" s="2"/>
      <x:c r="D4" s="6" t="str">
        <x:v>開始月</x:v>
      </x:c>
      <x:c r="E4" s="9" t="d">
        <x:v>2026-10-01T00:00:00.000Z</x:v>
      </x:c>
      <x:c r="F4" s="6" t="str">
        <x:v>最低必要資金</x:v>
      </x:c>
      <x:c r="G4" s="10" t="n">
        <x:v>1500</x:v>
      </x:c>
      <x:c r="H4" s="2"/>
    </x:row>
    <x:row r="5">
      <x:c r="A5" s="6" t="str">
        <x:v>確認</x:v>
      </x:c>
      <x:c r="B5" s="12" t="str">
        <x:f>IF(C9="","月初現預金残高を入力してください",IF($G$4="","最低必要資金を設定してください",IF(MIN(C34:H34)&lt;0,"最低必要資金を下回る月があります","6か月とも最低必要資金以上です")))</x:f>
        <x:v>最低必要資金を下回る月があります</x:v>
      </x:c>
      <x:c r="C5" s="12"/>
      <x:c r="D5" s="12"/>
      <x:c r="E5" s="12"/>
      <x:c r="F5" s="12"/>
      <x:c r="G5" s="12"/>
      <x:c r="H5" s="12"/>
    </x:row>
    <x:row r="6">
      <x:c r="A6" s="13" t="str">
        <x:v>黄色：入力</x:v>
      </x:c>
      <x:c r="B6" s="14" t="str">
        <x:v>水色：自動計算</x:v>
      </x:c>
      <x:c r="C6" s="15" t="str">
        <x:v>金額単位：千円</x:v>
      </x:c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24" t="str">
        <x:v>区分</x:v>
      </x:c>
      <x:c r="B8" s="24" t="str">
        <x:v>項目</x:v>
      </x:c>
      <x:c r="C8" s="25" t="n">
        <x:f>IF($E$4="","",DATE(YEAR($E$4),MONTH($E$4),1))</x:f>
        <x:v>46296</x:v>
      </x:c>
      <x:c r="D8" s="25" t="n">
        <x:f>IF($E$4="","",DATE(YEAR($E$4),MONTH($E$4)+1,1))</x:f>
        <x:v>46327</x:v>
      </x:c>
      <x:c r="E8" s="25" t="n">
        <x:f>IF($E$4="","",DATE(YEAR($E$4),MONTH($E$4)+2,1))</x:f>
        <x:v>46357</x:v>
      </x:c>
      <x:c r="F8" s="25" t="n">
        <x:f>IF($E$4="","",DATE(YEAR($E$4),MONTH($E$4)+3,1))</x:f>
        <x:v>46388</x:v>
      </x:c>
      <x:c r="G8" s="25" t="n">
        <x:f>IF($E$4="","",DATE(YEAR($E$4),MONTH($E$4)+4,1))</x:f>
        <x:v>46419</x:v>
      </x:c>
      <x:c r="H8" s="25" t="n">
        <x:f>IF($E$4="","",DATE(YEAR($E$4),MONTH($E$4)+5,1))</x:f>
        <x:v>46447</x:v>
      </x:c>
    </x:row>
    <x:row r="9">
      <x:c r="A9" s="31" t="str">
        <x:v>残高</x:v>
      </x:c>
      <x:c r="B9" s="31" t="str">
        <x:v>月初現預金残高</x:v>
      </x:c>
      <x:c r="C9" s="50" t="n">
        <x:v>3000</x:v>
      </x:c>
      <x:c r="D9" s="51" t="n">
        <x:f>C32</x:f>
        <x:v>3300</x:v>
      </x:c>
      <x:c r="E9" s="51" t="n">
        <x:f>D32</x:f>
        <x:v>2300</x:v>
      </x:c>
      <x:c r="F9" s="51" t="n">
        <x:f>E32</x:f>
        <x:v>2050</x:v>
      </x:c>
      <x:c r="G9" s="51" t="n">
        <x:f>F32</x:f>
        <x:v>2050</x:v>
      </x:c>
      <x:c r="H9" s="51" t="n">
        <x:f>G32</x:f>
        <x:v>1450</x:v>
      </x:c>
    </x:row>
    <x:row r="10">
      <x:c r="A10" s="28" t="str">
        <x:v>入金</x:v>
      </x:c>
      <x:c r="B10" s="29"/>
      <x:c r="C10" s="52"/>
      <x:c r="D10" s="52"/>
      <x:c r="E10" s="52"/>
      <x:c r="F10" s="52"/>
      <x:c r="G10" s="52"/>
      <x:c r="H10" s="53"/>
    </x:row>
    <x:row r="11">
      <x:c r="A11" s="31"/>
      <x:c r="B11" s="31" t="str">
        <x:v>現金売上</x:v>
      </x:c>
      <x:c r="C11" s="50" t="n">
        <x:v>800</x:v>
      </x:c>
      <x:c r="D11" s="50" t="n">
        <x:v>800</x:v>
      </x:c>
      <x:c r="E11" s="50" t="n">
        <x:v>900</x:v>
      </x:c>
      <x:c r="F11" s="50" t="n">
        <x:v>800</x:v>
      </x:c>
      <x:c r="G11" s="50" t="n">
        <x:v>750</x:v>
      </x:c>
      <x:c r="H11" s="50" t="n">
        <x:v>800</x:v>
      </x:c>
    </x:row>
    <x:row r="12">
      <x:c r="A12" s="31"/>
      <x:c r="B12" s="31" t="str">
        <x:v>売掛金回収</x:v>
      </x:c>
      <x:c r="C12" s="50" t="n">
        <x:v>3500</x:v>
      </x:c>
      <x:c r="D12" s="50" t="n">
        <x:v>3800</x:v>
      </x:c>
      <x:c r="E12" s="50" t="n">
        <x:v>4200</x:v>
      </x:c>
      <x:c r="F12" s="50" t="n">
        <x:v>3000</x:v>
      </x:c>
      <x:c r="G12" s="50" t="n">
        <x:v>2600</x:v>
      </x:c>
      <x:c r="H12" s="50" t="n">
        <x:v>3300</x:v>
      </x:c>
    </x:row>
    <x:row r="13">
      <x:c r="A13" s="31"/>
      <x:c r="B13" s="31" t="str">
        <x:v>前受金・着手金</x:v>
      </x:c>
      <x:c r="C13" s="50" t="n">
        <x:v>0</x:v>
      </x:c>
      <x:c r="D13" s="50" t="n">
        <x:v>0</x:v>
      </x:c>
      <x:c r="E13" s="50" t="n">
        <x:v>500</x:v>
      </x:c>
      <x:c r="F13" s="50" t="n">
        <x:v>0</x:v>
      </x:c>
      <x:c r="G13" s="50" t="n">
        <x:v>0</x:v>
      </x:c>
      <x:c r="H13" s="50" t="n">
        <x:v>0</x:v>
      </x:c>
    </x:row>
    <x:row r="14">
      <x:c r="A14" s="31"/>
      <x:c r="B14" s="31" t="str">
        <x:v>その他入金</x:v>
      </x:c>
      <x:c r="C14" s="50" t="n">
        <x:v>0</x:v>
      </x:c>
      <x:c r="D14" s="50" t="n">
        <x:v>0</x:v>
      </x:c>
      <x:c r="E14" s="50" t="n">
        <x:v>0</x:v>
      </x:c>
      <x:c r="F14" s="50" t="n">
        <x:v>0</x:v>
      </x:c>
      <x:c r="G14" s="50" t="n">
        <x:v>0</x:v>
      </x:c>
      <x:c r="H14" s="50" t="n">
        <x:v>0</x:v>
      </x:c>
    </x:row>
    <x:row r="15">
      <x:c r="A15" s="34" t="str">
        <x:v>小計</x:v>
      </x:c>
      <x:c r="B15" s="34" t="str">
        <x:v>入金合計</x:v>
      </x:c>
      <x:c r="C15" s="54" t="n">
        <x:f>SUM(C11:C14)</x:f>
        <x:v>4300</x:v>
      </x:c>
      <x:c r="D15" s="54" t="n">
        <x:f>SUM(D11:D14)</x:f>
        <x:v>4600</x:v>
      </x:c>
      <x:c r="E15" s="54" t="n">
        <x:f>SUM(E11:E14)</x:f>
        <x:v>5600</x:v>
      </x:c>
      <x:c r="F15" s="54" t="n">
        <x:f>SUM(F11:F14)</x:f>
        <x:v>3800</x:v>
      </x:c>
      <x:c r="G15" s="54" t="n">
        <x:f>SUM(G11:G14)</x:f>
        <x:v>3350</x:v>
      </x:c>
      <x:c r="H15" s="54" t="n">
        <x:f>SUM(H11:H14)</x:f>
        <x:v>4100</x:v>
      </x:c>
    </x:row>
    <x:row r="16">
      <x:c r="A16" s="2"/>
      <x:c r="B16" s="2"/>
      <x:c r="C16" s="55"/>
      <x:c r="D16" s="55"/>
      <x:c r="E16" s="55"/>
      <x:c r="F16" s="55"/>
      <x:c r="G16" s="55"/>
      <x:c r="H16" s="55"/>
    </x:row>
    <x:row r="17">
      <x:c r="A17" s="28" t="str">
        <x:v>事業支出</x:v>
      </x:c>
      <x:c r="B17" s="29"/>
      <x:c r="C17" s="52"/>
      <x:c r="D17" s="52"/>
      <x:c r="E17" s="52"/>
      <x:c r="F17" s="52"/>
      <x:c r="G17" s="52"/>
      <x:c r="H17" s="53"/>
    </x:row>
    <x:row r="18">
      <x:c r="A18" s="31"/>
      <x:c r="B18" s="31" t="str">
        <x:v>仕入代金</x:v>
      </x:c>
      <x:c r="C18" s="50" t="n">
        <x:v>1800</x:v>
      </x:c>
      <x:c r="D18" s="50" t="n">
        <x:v>2200</x:v>
      </x:c>
      <x:c r="E18" s="50" t="n">
        <x:v>2400</x:v>
      </x:c>
      <x:c r="F18" s="50" t="n">
        <x:v>1700</x:v>
      </x:c>
      <x:c r="G18" s="50" t="n">
        <x:v>1800</x:v>
      </x:c>
      <x:c r="H18" s="50" t="n">
        <x:v>1800</x:v>
      </x:c>
    </x:row>
    <x:row r="19">
      <x:c r="A19" s="31"/>
      <x:c r="B19" s="31" t="str">
        <x:v>外注費</x:v>
      </x:c>
      <x:c r="C19" s="50" t="n">
        <x:v>500</x:v>
      </x:c>
      <x:c r="D19" s="50" t="n">
        <x:v>500</x:v>
      </x:c>
      <x:c r="E19" s="50" t="n">
        <x:v>700</x:v>
      </x:c>
      <x:c r="F19" s="50" t="n">
        <x:v>400</x:v>
      </x:c>
      <x:c r="G19" s="50" t="n">
        <x:v>450</x:v>
      </x:c>
      <x:c r="H19" s="50" t="n">
        <x:v>450</x:v>
      </x:c>
    </x:row>
    <x:row r="20">
      <x:c r="A20" s="31"/>
      <x:c r="B20" s="31" t="str">
        <x:v>給与・役員報酬</x:v>
      </x:c>
      <x:c r="C20" s="50" t="n">
        <x:v>900</x:v>
      </x:c>
      <x:c r="D20" s="50" t="n">
        <x:v>900</x:v>
      </x:c>
      <x:c r="E20" s="50" t="n">
        <x:v>900</x:v>
      </x:c>
      <x:c r="F20" s="50" t="n">
        <x:v>900</x:v>
      </x:c>
      <x:c r="G20" s="50" t="n">
        <x:v>900</x:v>
      </x:c>
      <x:c r="H20" s="50" t="n">
        <x:v>900</x:v>
      </x:c>
    </x:row>
    <x:row r="21">
      <x:c r="A21" s="31"/>
      <x:c r="B21" s="31" t="str">
        <x:v>社会保険料</x:v>
      </x:c>
      <x:c r="C21" s="50" t="n">
        <x:v>150</x:v>
      </x:c>
      <x:c r="D21" s="50" t="n">
        <x:v>150</x:v>
      </x:c>
      <x:c r="E21" s="50" t="n">
        <x:v>150</x:v>
      </x:c>
      <x:c r="F21" s="50" t="n">
        <x:v>150</x:v>
      </x:c>
      <x:c r="G21" s="50" t="n">
        <x:v>150</x:v>
      </x:c>
      <x:c r="H21" s="50" t="n">
        <x:v>150</x:v>
      </x:c>
    </x:row>
    <x:row r="22">
      <x:c r="A22" s="31"/>
      <x:c r="B22" s="31" t="str">
        <x:v>家賃・水道光熱費</x:v>
      </x:c>
      <x:c r="C22" s="50" t="n">
        <x:v>250</x:v>
      </x:c>
      <x:c r="D22" s="50" t="n">
        <x:v>250</x:v>
      </x:c>
      <x:c r="E22" s="50" t="n">
        <x:v>250</x:v>
      </x:c>
      <x:c r="F22" s="50" t="n">
        <x:v>250</x:v>
      </x:c>
      <x:c r="G22" s="50" t="n">
        <x:v>250</x:v>
      </x:c>
      <x:c r="H22" s="50" t="n">
        <x:v>250</x:v>
      </x:c>
    </x:row>
    <x:row r="23">
      <x:c r="A23" s="31"/>
      <x:c r="B23" s="31" t="str">
        <x:v>税金・賞与</x:v>
      </x:c>
      <x:c r="C23" s="50" t="n">
        <x:v>0</x:v>
      </x:c>
      <x:c r="D23" s="50" t="n">
        <x:v>0</x:v>
      </x:c>
      <x:c r="E23" s="50" t="n">
        <x:v>1000</x:v>
      </x:c>
      <x:c r="F23" s="50" t="n">
        <x:v>0</x:v>
      </x:c>
      <x:c r="G23" s="50" t="n">
        <x:v>0</x:v>
      </x:c>
      <x:c r="H23" s="50" t="n">
        <x:v>0</x:v>
      </x:c>
    </x:row>
    <x:row r="24">
      <x:c r="A24" s="31"/>
      <x:c r="B24" s="31" t="str">
        <x:v>その他経費</x:v>
      </x:c>
      <x:c r="C24" s="50" t="n">
        <x:v>200</x:v>
      </x:c>
      <x:c r="D24" s="50" t="n">
        <x:v>200</x:v>
      </x:c>
      <x:c r="E24" s="50" t="n">
        <x:v>250</x:v>
      </x:c>
      <x:c r="F24" s="50" t="n">
        <x:v>200</x:v>
      </x:c>
      <x:c r="G24" s="50" t="n">
        <x:v>200</x:v>
      </x:c>
      <x:c r="H24" s="50" t="n">
        <x:v>200</x:v>
      </x:c>
    </x:row>
    <x:row r="25">
      <x:c r="A25" s="34" t="str">
        <x:v>小計</x:v>
      </x:c>
      <x:c r="B25" s="34" t="str">
        <x:v>支払合計</x:v>
      </x:c>
      <x:c r="C25" s="54" t="n">
        <x:f>SUM(C18:C24)</x:f>
        <x:v>3800</x:v>
      </x:c>
      <x:c r="D25" s="54" t="n">
        <x:f>SUM(D18:D24)</x:f>
        <x:v>4200</x:v>
      </x:c>
      <x:c r="E25" s="54" t="n">
        <x:f>SUM(E18:E24)</x:f>
        <x:v>5650</x:v>
      </x:c>
      <x:c r="F25" s="54" t="n">
        <x:f>SUM(F18:F24)</x:f>
        <x:v>3600</x:v>
      </x:c>
      <x:c r="G25" s="54" t="n">
        <x:f>SUM(G18:G24)</x:f>
        <x:v>3750</x:v>
      </x:c>
      <x:c r="H25" s="54" t="n">
        <x:f>SUM(H18:H24)</x:f>
        <x:v>3750</x:v>
      </x:c>
    </x:row>
    <x:row r="26">
      <x:c r="A26" s="2"/>
      <x:c r="B26" s="2"/>
      <x:c r="C26" s="55"/>
      <x:c r="D26" s="55"/>
      <x:c r="E26" s="55"/>
      <x:c r="F26" s="55"/>
      <x:c r="G26" s="55"/>
      <x:c r="H26" s="55"/>
    </x:row>
    <x:row r="27">
      <x:c r="A27" s="28" t="str">
        <x:v>投資・財務</x:v>
      </x:c>
      <x:c r="B27" s="29"/>
      <x:c r="C27" s="52"/>
      <x:c r="D27" s="52"/>
      <x:c r="E27" s="52"/>
      <x:c r="F27" s="52"/>
      <x:c r="G27" s="52"/>
      <x:c r="H27" s="53"/>
    </x:row>
    <x:row r="28">
      <x:c r="A28" s="31"/>
      <x:c r="B28" s="31" t="str">
        <x:v>設備投資</x:v>
      </x:c>
      <x:c r="C28" s="50" t="n">
        <x:v>0</x:v>
      </x:c>
      <x:c r="D28" s="50" t="n">
        <x:v>1200</x:v>
      </x:c>
      <x:c r="E28" s="50" t="n">
        <x:v>0</x:v>
      </x:c>
      <x:c r="F28" s="50" t="n">
        <x:v>0</x:v>
      </x:c>
      <x:c r="G28" s="50" t="n">
        <x:v>0</x:v>
      </x:c>
      <x:c r="H28" s="50" t="n">
        <x:v>0</x:v>
      </x:c>
    </x:row>
    <x:row r="29">
      <x:c r="A29" s="31"/>
      <x:c r="B29" s="31" t="str">
        <x:v>借入金入金</x:v>
      </x:c>
      <x:c r="C29" s="50" t="n">
        <x:v>0</x:v>
      </x:c>
      <x:c r="D29" s="50" t="n">
        <x:v>0</x:v>
      </x:c>
      <x:c r="E29" s="50" t="n">
        <x:v>0</x:v>
      </x:c>
      <x:c r="F29" s="50" t="n">
        <x:v>0</x:v>
      </x:c>
      <x:c r="G29" s="50" t="n">
        <x:v>0</x:v>
      </x:c>
      <x:c r="H29" s="50" t="n">
        <x:v>1000</x:v>
      </x:c>
    </x:row>
    <x:row r="30">
      <x:c r="A30" s="31"/>
      <x:c r="B30" s="31" t="str">
        <x:v>借入金元金返済</x:v>
      </x:c>
      <x:c r="C30" s="50" t="n">
        <x:v>200</x:v>
      </x:c>
      <x:c r="D30" s="50" t="n">
        <x:v>200</x:v>
      </x:c>
      <x:c r="E30" s="50" t="n">
        <x:v>200</x:v>
      </x:c>
      <x:c r="F30" s="50" t="n">
        <x:v>200</x:v>
      </x:c>
      <x:c r="G30" s="50" t="n">
        <x:v>200</x:v>
      </x:c>
      <x:c r="H30" s="50" t="n">
        <x:v>200</x:v>
      </x:c>
    </x:row>
    <x:row r="31">
      <x:c r="A31" s="34" t="str">
        <x:v>収支</x:v>
      </x:c>
      <x:c r="B31" s="34" t="str">
        <x:v>当月収支</x:v>
      </x:c>
      <x:c r="C31" s="54" t="n">
        <x:f>C15-C25-C28+C29-C30</x:f>
        <x:v>300</x:v>
      </x:c>
      <x:c r="D31" s="54" t="n">
        <x:f>D15-D25-D28+D29-D30</x:f>
        <x:v>-1000</x:v>
      </x:c>
      <x:c r="E31" s="54" t="n">
        <x:f>E15-E25-E28+E29-E30</x:f>
        <x:v>-250</x:v>
      </x:c>
      <x:c r="F31" s="54" t="n">
        <x:f>F15-F25-F28+F29-F30</x:f>
        <x:v>0</x:v>
      </x:c>
      <x:c r="G31" s="54" t="n">
        <x:f>G15-G25-G28+G29-G30</x:f>
        <x:v>-600</x:v>
      </x:c>
      <x:c r="H31" s="54" t="n">
        <x:f>H15-H25-H28+H29-H30</x:f>
        <x:v>1150</x:v>
      </x:c>
    </x:row>
    <x:row r="32">
      <x:c r="A32" s="38" t="str">
        <x:v>残高</x:v>
      </x:c>
      <x:c r="B32" s="39" t="str">
        <x:v>月末現預金残高</x:v>
      </x:c>
      <x:c r="C32" s="56" t="n">
        <x:f>C9+C31</x:f>
        <x:v>3300</x:v>
      </x:c>
      <x:c r="D32" s="56" t="n">
        <x:f>D9+D31</x:f>
        <x:v>2300</x:v>
      </x:c>
      <x:c r="E32" s="56" t="n">
        <x:f>E9+E31</x:f>
        <x:v>2050</x:v>
      </x:c>
      <x:c r="F32" s="56" t="n">
        <x:f>F9+F31</x:f>
        <x:v>2050</x:v>
      </x:c>
      <x:c r="G32" s="56" t="n">
        <x:f>G9+G31</x:f>
        <x:v>1450</x:v>
      </x:c>
      <x:c r="H32" s="57" t="n">
        <x:f>H9+H31</x:f>
        <x:v>2600</x:v>
      </x:c>
    </x:row>
    <x:row r="33">
      <x:c r="A33" s="2"/>
      <x:c r="B33" s="2"/>
      <x:c r="C33" s="58"/>
      <x:c r="D33" s="58"/>
      <x:c r="E33" s="58"/>
      <x:c r="F33" s="58"/>
      <x:c r="G33" s="58"/>
      <x:c r="H33" s="58"/>
    </x:row>
    <x:row r="34">
      <x:c r="A34" s="34" t="str">
        <x:v>確認</x:v>
      </x:c>
      <x:c r="B34" s="34" t="str">
        <x:v>最低必要資金との差額</x:v>
      </x:c>
      <x:c r="C34" s="54" t="n">
        <x:f>IF($G$4="","",C32-$G$4)</x:f>
        <x:v>1800</x:v>
      </x:c>
      <x:c r="D34" s="54" t="n">
        <x:f>IF($G$4="","",D32-$G$4)</x:f>
        <x:v>800</x:v>
      </x:c>
      <x:c r="E34" s="54" t="n">
        <x:f>IF($G$4="","",E32-$G$4)</x:f>
        <x:v>550</x:v>
      </x:c>
      <x:c r="F34" s="54" t="n">
        <x:f>IF($G$4="","",F32-$G$4)</x:f>
        <x:v>550</x:v>
      </x:c>
      <x:c r="G34" s="54" t="n">
        <x:f>IF($G$4="","",G32-$G$4)</x:f>
        <x:v>-50</x:v>
      </x:c>
      <x:c r="H34" s="54" t="n">
        <x:f>IF($G$4="","",H32-$G$4)</x:f>
        <x:v>1100</x:v>
      </x:c>
    </x:row>
    <x:row r="35">
      <x:c r="A35" s="34" t="str">
        <x:v>確認</x:v>
      </x:c>
      <x:c r="B35" s="34" t="str">
        <x:v>判定</x:v>
      </x:c>
      <x:c r="C35" s="60" t="str">
        <x:f>IF(C34="","",IF(C34&lt;0,"要確認",""))</x:f>
      </x:c>
      <x:c r="D35" s="60" t="str">
        <x:f>IF(D34="","",IF(D34&lt;0,"要確認",""))</x:f>
      </x:c>
      <x:c r="E35" s="60" t="str">
        <x:f>IF(E34="","",IF(E34&lt;0,"要確認",""))</x:f>
      </x:c>
      <x:c r="F35" s="60" t="str">
        <x:f>IF(F34="","",IF(F34&lt;0,"要確認",""))</x:f>
      </x:c>
      <x:c r="G35" s="60" t="str">
        <x:f>IF(G34="","",IF(G34&lt;0,"要確認",""))</x:f>
        <x:v>要確認</x:v>
      </x:c>
      <x:c r="H35" s="60" t="str">
        <x:f>IF(H34="","",IF(H34&lt;0,"要確認",""))</x:f>
      </x:c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8" t="str">
        <x:v>メモ</x:v>
      </x:c>
      <x:c r="B37" s="29" t="str">
        <x:v>見込額の根拠・注意事項</x:v>
      </x:c>
      <x:c r="C37" s="29"/>
      <x:c r="D37" s="29"/>
      <x:c r="E37" s="29"/>
      <x:c r="F37" s="29"/>
      <x:c r="G37" s="29"/>
      <x:c r="H37" s="30"/>
    </x:row>
    <x:row r="38" ht="70" customHeight="1">
      <x:c r="A38" s="2"/>
      <x:c r="B38" s="2"/>
      <x:c r="C38" s="62" t="str">
        <x:v>開始時点の残高</x:v>
      </x:c>
      <x:c r="D38" s="62" t="str">
        <x:v>設備投資1,200</x:v>
      </x:c>
      <x:c r="E38" s="62" t="str">
        <x:v>納税・賞与1,000</x:v>
      </x:c>
      <x:c r="F38" s="62" t="str">
        <x:v>通常月</x:v>
      </x:c>
      <x:c r="G38" s="62" t="str">
        <x:v>売掛金回収が少ない</x:v>
      </x:c>
      <x:c r="H38" s="62" t="str">
        <x:v>借入予定1,000</x:v>
      </x:c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 ht="22" customHeight="1">
      <x:c r="A40" s="63" t="str">
        <x:v>本フォームは日常の資金繰り管理用の入門版です。金融機関提出用には各金融機関指定の様式をご利用ください。　Ver.1.0（2026年10月）</x:v>
      </x:c>
      <x:c r="B40" s="2"/>
      <x:c r="C40" s="2"/>
      <x:c r="D40" s="2"/>
      <x:c r="E40" s="2"/>
      <x:c r="F40" s="2"/>
      <x:c r="G40" s="2"/>
      <x:c r="H40" s="2"/>
    </x:row>
    <x:row r="41" ht="20" customHeight="1">
      <x:c r="A41" s="64" t="str">
        <x:v>Copyright © 2026 サコタ マネジメントコンサルティング. All Rights Reserved.</x:v>
      </x:c>
      <x:c r="B41" s="2"/>
      <x:c r="C41" s="2"/>
      <x:c r="D41" s="2"/>
      <x:c r="E41" s="2"/>
      <x:c r="F41" s="2"/>
      <x:c r="G41" s="2"/>
      <x:c r="H41" s="2"/>
    </x:row>
  </x:sheetData>
  <x:conditionalFormatting sqref="C34:H34">
    <x:cfRule type="cellIs" dxfId="3" priority="1" operator="lessThan">
      <x:formula>0</x:formula>
    </x:cfRule>
  </x:conditionalFormatting>
  <x:conditionalFormatting sqref="C35:H35">
    <x:cfRule type="containsText" dxfId="4" priority="2" operator="containsText" text="要確認"/>
  </x:conditionalFormatting>
  <x:conditionalFormatting sqref="B5:H5">
    <x:cfRule type="containsText" dxfId="5" priority="3" operator="containsText" text="下回る"/>
  </x:conditionalFormatting>
  <x:pageMargins left="0.7" right="0.7" top="0.75" bottom="0.75" header="0.3" footer="0.3"/>
</x:worksheet>
</file>